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(2)'!$B$7:$H$12</definedName>
    <definedName name="_xlnm.Print_Titles" localSheetId="0">'Sheet1 (2)'!$2:$5</definedName>
  </definedNames>
  <calcPr calcId="144525" concurrentCalc="0"/>
</workbook>
</file>

<file path=xl/sharedStrings.xml><?xml version="1.0" encoding="utf-8"?>
<sst xmlns="http://schemas.openxmlformats.org/spreadsheetml/2006/main" count="98" uniqueCount="42">
  <si>
    <r>
      <rPr>
        <sz val="14"/>
        <color rgb="FF000000"/>
        <rFont val="方正仿宋_GBK"/>
        <charset val="134"/>
      </rPr>
      <t>附件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方正仿宋_GBK"/>
        <charset val="134"/>
      </rPr>
      <t>：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</si>
  <si>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宋体"/>
        <charset val="134"/>
      </rPr>
      <t>年建档立卡户在校子女教育精准资助金分配表</t>
    </r>
  </si>
  <si>
    <t>　　　　　　　　　                         单位：万元</t>
  </si>
  <si>
    <t>序号</t>
  </si>
  <si>
    <t>单位</t>
  </si>
  <si>
    <t>支出功能科目</t>
  </si>
  <si>
    <t>金额</t>
  </si>
  <si>
    <t>绩效目标</t>
  </si>
  <si>
    <t>类</t>
  </si>
  <si>
    <t>款</t>
  </si>
  <si>
    <t>项</t>
  </si>
  <si>
    <t>科目名称</t>
  </si>
  <si>
    <r>
      <rPr>
        <sz val="11"/>
        <color indexed="8"/>
        <rFont val="方正仿宋_GBK"/>
        <charset val="134"/>
      </rPr>
      <t>合</t>
    </r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方正仿宋_GBK"/>
        <charset val="134"/>
      </rPr>
      <t>计</t>
    </r>
  </si>
  <si>
    <t>开化街道</t>
  </si>
  <si>
    <t>05</t>
  </si>
  <si>
    <t>99</t>
  </si>
  <si>
    <t>其他扶贫支出</t>
  </si>
  <si>
    <t>加大农村建档立卡贫困家庭学生的精准资助力度，精准使用国家资助资金，切实保障每一名家庭经济困难学生安心就学、顺利完成学业。</t>
  </si>
  <si>
    <t>卧龙街道</t>
  </si>
  <si>
    <t>通过对286名档卡户除中职教育阶段外在校生进行补助，减轻农户就就业压力，确保不因贫困导致辍学。</t>
  </si>
  <si>
    <t>新平街道</t>
  </si>
  <si>
    <t>加大农村建档立卡贫困家庭学生的精准资助力度，精准使用国家资助资金，切实保障每一名家庭经济困难学生安心就学、顺利完成学业。资助建档立卡户在校生364人。</t>
  </si>
  <si>
    <t>东山乡</t>
  </si>
  <si>
    <t>帮扶东山乡档卡户减轻教育负担，覆盖面涵盖学前教育至大学教育阶段，让所有符合条件档卡户子女均享受教育精准扶贫资助资金。</t>
  </si>
  <si>
    <t>古木镇</t>
  </si>
  <si>
    <t>柳井乡</t>
  </si>
  <si>
    <t>平坝镇</t>
  </si>
  <si>
    <t>按照相关文件规定按时按量完成2020年建档立卡户在校子女教育精准资助资金的发放，确保建档立卡户在校生子女教育得到保障。</t>
  </si>
  <si>
    <t>新街乡</t>
  </si>
  <si>
    <t>小街镇</t>
  </si>
  <si>
    <t>马塘镇</t>
  </si>
  <si>
    <t>薄竹镇</t>
  </si>
  <si>
    <t>惠及12个村委会，春季补助1395名在校生，秋季补助1400余人在校生。</t>
  </si>
  <si>
    <t>喜古乡</t>
  </si>
  <si>
    <t>坝心乡</t>
  </si>
  <si>
    <t>秉烈乡</t>
  </si>
  <si>
    <t>确保全乡春季学期1111名学生和秋季学期1238名学生就学得到保障，顺利完成业务教育阶段学业，提高学习积极性。</t>
  </si>
  <si>
    <t>红甸乡</t>
  </si>
  <si>
    <t>德厚镇</t>
  </si>
  <si>
    <t>计划补助3285人，其中春季学期补助1636人，秋季学期1649人</t>
  </si>
  <si>
    <t>追栗街镇</t>
  </si>
  <si>
    <t>加大农村建档立卡贫困家庭学生的精准资助力度，精准使用国家资助资金，切实保障每一名家庭经济困难学生安心就学、顺利完成学业。资助建档立卡户在校生617人。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</si>
</sst>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Times New Roman"/>
      <charset val="134"/>
    </font>
    <font>
      <sz val="14"/>
      <color rgb="FF000000"/>
      <name val="方正仿宋_GBK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8"/>
      <color rgb="FF000000"/>
      <name val="Times New Roman"/>
      <charset val="134"/>
    </font>
    <font>
      <sz val="1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4"/>
      <color rgb="FF000000"/>
      <name val="Times New Roman"/>
      <charset val="134"/>
    </font>
    <font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28" fillId="24" borderId="6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I23"/>
  <sheetViews>
    <sheetView tabSelected="1" topLeftCell="A4" workbookViewId="0">
      <selection activeCell="L7" sqref="L7"/>
    </sheetView>
  </sheetViews>
  <sheetFormatPr defaultColWidth="9" defaultRowHeight="14.4"/>
  <cols>
    <col min="1" max="1" width="9" style="3"/>
    <col min="2" max="2" width="9.12962962962963" style="3" customWidth="1"/>
    <col min="3" max="3" width="13" style="3" customWidth="1"/>
    <col min="4" max="4" width="9.12962962962963" style="4" customWidth="1"/>
    <col min="5" max="5" width="7.37962962962963" style="4" customWidth="1"/>
    <col min="6" max="6" width="7.5" style="4" customWidth="1"/>
    <col min="7" max="7" width="14.25" style="3" customWidth="1"/>
    <col min="8" max="8" width="11.6296296296296" style="5" customWidth="1"/>
    <col min="9" max="9" width="42.75" style="3" customWidth="1"/>
    <col min="10" max="16384" width="9" style="3"/>
  </cols>
  <sheetData>
    <row r="1" ht="39" customHeight="1" spans="2:8">
      <c r="B1" s="6" t="s">
        <v>0</v>
      </c>
      <c r="C1" s="7"/>
      <c r="D1" s="8"/>
      <c r="E1" s="8"/>
      <c r="F1" s="8"/>
      <c r="G1" s="9"/>
      <c r="H1" s="10"/>
    </row>
    <row r="2" ht="28.5" customHeight="1" spans="2:9">
      <c r="B2" s="11" t="s">
        <v>1</v>
      </c>
      <c r="C2" s="11"/>
      <c r="D2" s="11"/>
      <c r="E2" s="11"/>
      <c r="F2" s="11"/>
      <c r="G2" s="11"/>
      <c r="H2" s="12"/>
      <c r="I2" s="11"/>
    </row>
    <row r="3" s="1" customFormat="1" ht="21" customHeight="1" spans="3:9">
      <c r="C3" s="13"/>
      <c r="D3" s="14"/>
      <c r="E3" s="14"/>
      <c r="F3" s="14"/>
      <c r="G3" s="15" t="s">
        <v>2</v>
      </c>
      <c r="H3" s="16"/>
      <c r="I3" s="15"/>
    </row>
    <row r="4" s="2" customFormat="1" ht="24" customHeight="1" spans="2:9">
      <c r="B4" s="17" t="s">
        <v>3</v>
      </c>
      <c r="C4" s="17" t="s">
        <v>4</v>
      </c>
      <c r="D4" s="18" t="s">
        <v>5</v>
      </c>
      <c r="E4" s="18"/>
      <c r="F4" s="18"/>
      <c r="G4" s="18"/>
      <c r="H4" s="19" t="s">
        <v>6</v>
      </c>
      <c r="I4" s="33" t="s">
        <v>7</v>
      </c>
    </row>
    <row r="5" s="2" customFormat="1" ht="21" customHeight="1" spans="2:9">
      <c r="B5" s="20"/>
      <c r="C5" s="20"/>
      <c r="D5" s="21" t="s">
        <v>8</v>
      </c>
      <c r="E5" s="21" t="s">
        <v>9</v>
      </c>
      <c r="F5" s="21" t="s">
        <v>10</v>
      </c>
      <c r="G5" s="18" t="s">
        <v>11</v>
      </c>
      <c r="H5" s="22"/>
      <c r="I5" s="34"/>
    </row>
    <row r="6" s="2" customFormat="1" ht="21" customHeight="1" spans="2:9">
      <c r="B6" s="23" t="s">
        <v>12</v>
      </c>
      <c r="C6" s="24"/>
      <c r="D6" s="25"/>
      <c r="E6" s="25"/>
      <c r="F6" s="25"/>
      <c r="G6" s="26"/>
      <c r="H6" s="27">
        <f>SUM(H7:H23)</f>
        <v>796.865</v>
      </c>
      <c r="I6" s="35"/>
    </row>
    <row r="7" ht="37" customHeight="1" spans="2:9">
      <c r="B7" s="28">
        <v>1</v>
      </c>
      <c r="C7" s="29" t="s">
        <v>13</v>
      </c>
      <c r="D7" s="30">
        <v>213</v>
      </c>
      <c r="E7" s="31" t="s">
        <v>14</v>
      </c>
      <c r="F7" s="31" t="s">
        <v>15</v>
      </c>
      <c r="G7" s="29" t="s">
        <v>16</v>
      </c>
      <c r="H7" s="32">
        <f>2.0975+2.2945</f>
        <v>4.392</v>
      </c>
      <c r="I7" s="36" t="s">
        <v>17</v>
      </c>
    </row>
    <row r="8" ht="28" customHeight="1" spans="2:9">
      <c r="B8" s="28">
        <v>2</v>
      </c>
      <c r="C8" s="29" t="s">
        <v>18</v>
      </c>
      <c r="D8" s="30">
        <v>213</v>
      </c>
      <c r="E8" s="31" t="s">
        <v>14</v>
      </c>
      <c r="F8" s="31" t="s">
        <v>15</v>
      </c>
      <c r="G8" s="29" t="s">
        <v>16</v>
      </c>
      <c r="H8" s="32">
        <f>9.5+10.771</f>
        <v>20.271</v>
      </c>
      <c r="I8" s="36" t="s">
        <v>19</v>
      </c>
    </row>
    <row r="9" ht="42" customHeight="1" spans="2:9">
      <c r="B9" s="28">
        <v>3</v>
      </c>
      <c r="C9" s="29" t="s">
        <v>20</v>
      </c>
      <c r="D9" s="30">
        <v>213</v>
      </c>
      <c r="E9" s="31" t="s">
        <v>14</v>
      </c>
      <c r="F9" s="31" t="s">
        <v>15</v>
      </c>
      <c r="G9" s="29" t="s">
        <v>16</v>
      </c>
      <c r="H9" s="32">
        <f>5.8235+5.9525</f>
        <v>11.776</v>
      </c>
      <c r="I9" s="36" t="s">
        <v>21</v>
      </c>
    </row>
    <row r="10" ht="41" customHeight="1" spans="2:9">
      <c r="B10" s="28">
        <v>4</v>
      </c>
      <c r="C10" s="29" t="s">
        <v>22</v>
      </c>
      <c r="D10" s="30">
        <v>213</v>
      </c>
      <c r="E10" s="31" t="s">
        <v>14</v>
      </c>
      <c r="F10" s="31" t="s">
        <v>15</v>
      </c>
      <c r="G10" s="29" t="s">
        <v>16</v>
      </c>
      <c r="H10" s="32">
        <f>10.963+11.2075</f>
        <v>22.1705</v>
      </c>
      <c r="I10" s="36" t="s">
        <v>23</v>
      </c>
    </row>
    <row r="11" ht="37" customHeight="1" spans="2:9">
      <c r="B11" s="28">
        <v>5</v>
      </c>
      <c r="C11" s="29" t="s">
        <v>24</v>
      </c>
      <c r="D11" s="30">
        <v>213</v>
      </c>
      <c r="E11" s="31" t="s">
        <v>14</v>
      </c>
      <c r="F11" s="31" t="s">
        <v>15</v>
      </c>
      <c r="G11" s="29" t="s">
        <v>16</v>
      </c>
      <c r="H11" s="32">
        <f>30.1885+33.4165</f>
        <v>63.605</v>
      </c>
      <c r="I11" s="36" t="s">
        <v>17</v>
      </c>
    </row>
    <row r="12" s="3" customFormat="1" ht="38" customHeight="1" spans="2:9">
      <c r="B12" s="28">
        <v>6</v>
      </c>
      <c r="C12" s="29" t="s">
        <v>25</v>
      </c>
      <c r="D12" s="30">
        <v>213</v>
      </c>
      <c r="E12" s="31" t="s">
        <v>14</v>
      </c>
      <c r="F12" s="31" t="s">
        <v>15</v>
      </c>
      <c r="G12" s="29" t="s">
        <v>16</v>
      </c>
      <c r="H12" s="32">
        <f>25.3675+27.786</f>
        <v>53.1535</v>
      </c>
      <c r="I12" s="36" t="s">
        <v>17</v>
      </c>
    </row>
    <row r="13" ht="37" customHeight="1" spans="2:9">
      <c r="B13" s="28">
        <v>7</v>
      </c>
      <c r="C13" s="29" t="s">
        <v>26</v>
      </c>
      <c r="D13" s="30">
        <v>213</v>
      </c>
      <c r="E13" s="31" t="s">
        <v>14</v>
      </c>
      <c r="F13" s="31" t="s">
        <v>15</v>
      </c>
      <c r="G13" s="29" t="s">
        <v>16</v>
      </c>
      <c r="H13" s="32">
        <f>35.165+41.7835</f>
        <v>76.9485</v>
      </c>
      <c r="I13" s="36" t="s">
        <v>27</v>
      </c>
    </row>
    <row r="14" ht="36" customHeight="1" spans="2:9">
      <c r="B14" s="28">
        <v>8</v>
      </c>
      <c r="C14" s="29" t="s">
        <v>28</v>
      </c>
      <c r="D14" s="30">
        <v>213</v>
      </c>
      <c r="E14" s="31" t="s">
        <v>14</v>
      </c>
      <c r="F14" s="31" t="s">
        <v>15</v>
      </c>
      <c r="G14" s="29" t="s">
        <v>16</v>
      </c>
      <c r="H14" s="32">
        <f>28.357+25.2855</f>
        <v>53.6425</v>
      </c>
      <c r="I14" s="36" t="s">
        <v>27</v>
      </c>
    </row>
    <row r="15" ht="37" customHeight="1" spans="2:9">
      <c r="B15" s="28">
        <v>9</v>
      </c>
      <c r="C15" s="29" t="s">
        <v>29</v>
      </c>
      <c r="D15" s="30">
        <v>213</v>
      </c>
      <c r="E15" s="31" t="s">
        <v>14</v>
      </c>
      <c r="F15" s="31" t="s">
        <v>15</v>
      </c>
      <c r="G15" s="29" t="s">
        <v>16</v>
      </c>
      <c r="H15" s="32">
        <f>26.0015+29.3025</f>
        <v>55.304</v>
      </c>
      <c r="I15" s="36" t="s">
        <v>27</v>
      </c>
    </row>
    <row r="16" ht="38" customHeight="1" spans="2:9">
      <c r="B16" s="28">
        <v>10</v>
      </c>
      <c r="C16" s="29" t="s">
        <v>30</v>
      </c>
      <c r="D16" s="30">
        <v>213</v>
      </c>
      <c r="E16" s="31" t="s">
        <v>14</v>
      </c>
      <c r="F16" s="31" t="s">
        <v>15</v>
      </c>
      <c r="G16" s="29" t="s">
        <v>16</v>
      </c>
      <c r="H16" s="32">
        <f>34.3605+32.36</f>
        <v>66.7205</v>
      </c>
      <c r="I16" s="36" t="s">
        <v>27</v>
      </c>
    </row>
    <row r="17" s="2" customFormat="1" ht="28" customHeight="1" spans="2:9">
      <c r="B17" s="28">
        <v>11</v>
      </c>
      <c r="C17" s="29" t="s">
        <v>31</v>
      </c>
      <c r="D17" s="30">
        <v>213</v>
      </c>
      <c r="E17" s="31" t="s">
        <v>14</v>
      </c>
      <c r="F17" s="31" t="s">
        <v>15</v>
      </c>
      <c r="G17" s="29" t="s">
        <v>16</v>
      </c>
      <c r="H17" s="32">
        <f>44.935+39.7435</f>
        <v>84.6785</v>
      </c>
      <c r="I17" s="35" t="s">
        <v>32</v>
      </c>
    </row>
    <row r="18" ht="28" customHeight="1" spans="2:9">
      <c r="B18" s="28">
        <v>12</v>
      </c>
      <c r="C18" s="29" t="s">
        <v>33</v>
      </c>
      <c r="D18" s="30">
        <v>213</v>
      </c>
      <c r="E18" s="31" t="s">
        <v>14</v>
      </c>
      <c r="F18" s="31" t="s">
        <v>15</v>
      </c>
      <c r="G18" s="29" t="s">
        <v>16</v>
      </c>
      <c r="H18" s="32">
        <f>23.753+22.6195</f>
        <v>46.3725</v>
      </c>
      <c r="I18" s="36" t="s">
        <v>27</v>
      </c>
    </row>
    <row r="19" s="2" customFormat="1" ht="39" customHeight="1" spans="2:9">
      <c r="B19" s="28">
        <v>13</v>
      </c>
      <c r="C19" s="29" t="s">
        <v>34</v>
      </c>
      <c r="D19" s="30">
        <v>213</v>
      </c>
      <c r="E19" s="31" t="s">
        <v>14</v>
      </c>
      <c r="F19" s="31" t="s">
        <v>15</v>
      </c>
      <c r="G19" s="29" t="s">
        <v>16</v>
      </c>
      <c r="H19" s="32">
        <f>7.8305+6.811</f>
        <v>14.6415</v>
      </c>
      <c r="I19" s="36" t="s">
        <v>27</v>
      </c>
    </row>
    <row r="20" s="2" customFormat="1" ht="36" customHeight="1" spans="2:9">
      <c r="B20" s="28">
        <v>14</v>
      </c>
      <c r="C20" s="29" t="s">
        <v>35</v>
      </c>
      <c r="D20" s="30">
        <v>213</v>
      </c>
      <c r="E20" s="31" t="s">
        <v>14</v>
      </c>
      <c r="F20" s="31" t="s">
        <v>15</v>
      </c>
      <c r="G20" s="29" t="s">
        <v>16</v>
      </c>
      <c r="H20" s="32">
        <f>39.7415+37.796</f>
        <v>77.5375</v>
      </c>
      <c r="I20" s="35" t="s">
        <v>36</v>
      </c>
    </row>
    <row r="21" ht="42" customHeight="1" spans="2:9">
      <c r="B21" s="28">
        <v>15</v>
      </c>
      <c r="C21" s="29" t="s">
        <v>37</v>
      </c>
      <c r="D21" s="30">
        <v>213</v>
      </c>
      <c r="E21" s="31" t="s">
        <v>14</v>
      </c>
      <c r="F21" s="31" t="s">
        <v>15</v>
      </c>
      <c r="G21" s="29" t="s">
        <v>16</v>
      </c>
      <c r="H21" s="32">
        <f>13.76+14.984</f>
        <v>28.744</v>
      </c>
      <c r="I21" s="36" t="s">
        <v>27</v>
      </c>
    </row>
    <row r="22" s="2" customFormat="1" ht="28" customHeight="1" spans="2:9">
      <c r="B22" s="28">
        <v>16</v>
      </c>
      <c r="C22" s="29" t="s">
        <v>38</v>
      </c>
      <c r="D22" s="30">
        <v>213</v>
      </c>
      <c r="E22" s="31" t="s">
        <v>14</v>
      </c>
      <c r="F22" s="31" t="s">
        <v>15</v>
      </c>
      <c r="G22" s="29" t="s">
        <v>16</v>
      </c>
      <c r="H22" s="32">
        <f>47.29+49.4865</f>
        <v>96.7765</v>
      </c>
      <c r="I22" s="35" t="s">
        <v>39</v>
      </c>
    </row>
    <row r="23" ht="42" customHeight="1" spans="2:9">
      <c r="B23" s="28">
        <v>17</v>
      </c>
      <c r="C23" s="29" t="s">
        <v>40</v>
      </c>
      <c r="D23" s="30">
        <v>213</v>
      </c>
      <c r="E23" s="31" t="s">
        <v>14</v>
      </c>
      <c r="F23" s="31" t="s">
        <v>15</v>
      </c>
      <c r="G23" s="29" t="s">
        <v>16</v>
      </c>
      <c r="H23" s="32">
        <f>10.185+9.946</f>
        <v>20.131</v>
      </c>
      <c r="I23" s="36" t="s">
        <v>41</v>
      </c>
    </row>
  </sheetData>
  <mergeCells count="9">
    <mergeCell ref="B1:C1"/>
    <mergeCell ref="B2:I2"/>
    <mergeCell ref="G3:I3"/>
    <mergeCell ref="D4:G4"/>
    <mergeCell ref="B6:C6"/>
    <mergeCell ref="B4:B5"/>
    <mergeCell ref="C4:C5"/>
    <mergeCell ref="H4:H5"/>
    <mergeCell ref="I4:I5"/>
  </mergeCells>
  <pageMargins left="0.905511811023622" right="0.708661417322835" top="0.354330708661417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农业科</dc:creator>
  <cp:lastModifiedBy>User</cp:lastModifiedBy>
  <dcterms:created xsi:type="dcterms:W3CDTF">2018-03-27T08:50:00Z</dcterms:created>
  <cp:lastPrinted>2019-04-23T08:29:00Z</cp:lastPrinted>
  <dcterms:modified xsi:type="dcterms:W3CDTF">2021-05-31T02:18:54Z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